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iljana.tabakovic\Documents\WEB STRANICA - OBJAVE\31.12.2024\Српски\СФД\"/>
    </mc:Choice>
  </mc:AlternateContent>
  <xr:revisionPtr revIDLastSave="0" documentId="13_ncr:1_{26F0488A-9D31-4992-B274-1755643B885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Уговори - имплементација " sheetId="1" r:id="rId1"/>
    <sheet name="Уговори - завршени " sheetId="2" r:id="rId2"/>
    <sheet name="Уговори - припрема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9" i="1"/>
  <c r="K7" i="1"/>
  <c r="K6" i="1"/>
  <c r="K8" i="1"/>
  <c r="J11" i="1" l="1"/>
  <c r="I11" i="1" l="1"/>
  <c r="K11" i="1" s="1"/>
  <c r="I10" i="2"/>
</calcChain>
</file>

<file path=xl/sharedStrings.xml><?xml version="1.0" encoding="utf-8"?>
<sst xmlns="http://schemas.openxmlformats.org/spreadsheetml/2006/main" count="130" uniqueCount="83">
  <si>
    <t>%</t>
  </si>
  <si>
    <t xml:space="preserve"> </t>
  </si>
  <si>
    <t>25.07.2018.</t>
  </si>
  <si>
    <t>09.02.2017.</t>
  </si>
  <si>
    <t>27.11..2018.</t>
  </si>
  <si>
    <t>07.02.2019</t>
  </si>
  <si>
    <t>07.06.2009.</t>
  </si>
  <si>
    <t>04.08.2011.</t>
  </si>
  <si>
    <t>11.11.2009.</t>
  </si>
  <si>
    <t>21.02.2010.</t>
  </si>
  <si>
    <t>18.03.2012</t>
  </si>
  <si>
    <t>31.12.2022.</t>
  </si>
  <si>
    <t>10.05.2016.</t>
  </si>
  <si>
    <t>22.02.2017.</t>
  </si>
  <si>
    <t>14.09.2016.</t>
  </si>
  <si>
    <t>07.12.2016.</t>
  </si>
  <si>
    <t>01.12.2011.</t>
  </si>
  <si>
    <t>20.12.2016</t>
  </si>
  <si>
    <t>10.05.2016</t>
  </si>
  <si>
    <t>25.10.2018.</t>
  </si>
  <si>
    <t>31.10.2015.</t>
  </si>
  <si>
    <t>31.03.2015.</t>
  </si>
  <si>
    <t>17.05.2012.</t>
  </si>
  <si>
    <t>25.03.2013.</t>
  </si>
  <si>
    <t>21.05.2017.</t>
  </si>
  <si>
    <t>11.02.2019.</t>
  </si>
  <si>
    <t>30.06.2019. 10.12.2022. 10.12.2025.</t>
  </si>
  <si>
    <t>Ред.</t>
  </si>
  <si>
    <t>Назив пројекта</t>
  </si>
  <si>
    <t>ДАТУМ</t>
  </si>
  <si>
    <t>Валута</t>
  </si>
  <si>
    <t>ИЗНОС</t>
  </si>
  <si>
    <t>бр.</t>
  </si>
  <si>
    <t xml:space="preserve">Сектор </t>
  </si>
  <si>
    <t>ПОТПИСИВАЊА</t>
  </si>
  <si>
    <t xml:space="preserve">РАТИФИКАЦИЈА </t>
  </si>
  <si>
    <t>ЕФЕКТИВНОСТИ</t>
  </si>
  <si>
    <t>ЗАТВАРАЊА</t>
  </si>
  <si>
    <t>УГОВОРЕНИ</t>
  </si>
  <si>
    <t>ПОВУЧЕНИ</t>
  </si>
  <si>
    <t xml:space="preserve">Социјални секор </t>
  </si>
  <si>
    <t xml:space="preserve">Опћинска инфрастуктура </t>
  </si>
  <si>
    <t xml:space="preserve">Здравство </t>
  </si>
  <si>
    <t xml:space="preserve">Обазовање </t>
  </si>
  <si>
    <t xml:space="preserve">СФД - УГОВОРИ У ИМПЛЕМЕНТАЦИЈИ </t>
  </si>
  <si>
    <t xml:space="preserve">АМАНДМАНИ </t>
  </si>
  <si>
    <t xml:space="preserve">Споразум о кредиту између Босне и Херцеговине и Саудијског фонда за развој за Пројекат обнове стамбених јединица за расељена лица  у БИХ  СФД4/560 ( 18.мил. УСД) </t>
  </si>
  <si>
    <t xml:space="preserve">САР </t>
  </si>
  <si>
    <t xml:space="preserve">Споразум о кредиту између Босне и Херцеговине и Саудијског фонда за развој  за Пројекат изградње инфрастурктуре у опћини Горажде  СФД 5/672 ( 6.мил. УСД) </t>
  </si>
  <si>
    <t xml:space="preserve">Споразум о кредиту између Босне и Херцеговине и Саудијског фонда за развој  за Пројекат развој  инфрастурктуре у опћини Стари град Сарајево   СФД 6/725 ( 8.мил. УСД) </t>
  </si>
  <si>
    <t xml:space="preserve">Споразум о кредиту између Босне и Херцеговине и Саудијског фонда за развој  за Пројекат развој изградња и обнова одређеног броја болница у БИХ  СФД 7/726 ( 19.5.мил. УСД) </t>
  </si>
  <si>
    <t xml:space="preserve">Меморандум о разумијевању између БИХ и СФД - Саудијски грант за изградњу и опремање Универзитетске библиотеке у Сарајеву  МОУ 26/1437 ( 22. мил УСД) </t>
  </si>
  <si>
    <t xml:space="preserve">Меморадндум о разумијевању између БИХ и СФД- Саудијски грант за обнову одређеног броја домова  повратника у Сребреницу и пројекат економске подршке  МОУ 33/1437 ( 1.1 мил УСД) </t>
  </si>
  <si>
    <t xml:space="preserve">СФД  -  ПРЕГЛЕД ЗАВРШЕНИХ УГОВОРА </t>
  </si>
  <si>
    <t xml:space="preserve">СТАТУС </t>
  </si>
  <si>
    <t xml:space="preserve">ДАТУМ </t>
  </si>
  <si>
    <t xml:space="preserve">УГОВОРЕНИ </t>
  </si>
  <si>
    <t xml:space="preserve">ОТПЛАТЕ </t>
  </si>
  <si>
    <t>Споразум о кредиту између Босне и Херцеговине и Саудијског фонда за развој СФД 1/350  ( 30.мил УСД)</t>
  </si>
  <si>
    <t xml:space="preserve">Цесте </t>
  </si>
  <si>
    <t>САР</t>
  </si>
  <si>
    <t xml:space="preserve">отплата </t>
  </si>
  <si>
    <t>Споразум о кредиту између Босне и Херцеговине и Саудијског фонда за развој  за Пројекат довршења и опремања четири болнице у Федерацији БИХ СФД 2/498  ( 25. мил. УСД)</t>
  </si>
  <si>
    <t>Споразум о кредиту између Босне и Херцеговине и Саудијског фонда за развитак  за Пројекат изградње градске магистрале у Зеници  СФД 3/539 (25.мил УСД)</t>
  </si>
  <si>
    <t xml:space="preserve">Путеви </t>
  </si>
  <si>
    <t xml:space="preserve">Укупно </t>
  </si>
  <si>
    <t>31.07.2015. 30.07.2017.  15.12.2020.  31.12.2022. 30.06.2024. 31.12.2025.</t>
  </si>
  <si>
    <t>31.07.2018. 01.06.2019. 30.06.2021. 30.06.2022. 30.07.2025.</t>
  </si>
  <si>
    <t>31.01.2023. 31.01.2024. 31.12.2024.</t>
  </si>
  <si>
    <t>30.06.2018. 30.06.2022. 31.12.2023. 31.01.2024. 30.06.2024. 30.04.2025.</t>
  </si>
  <si>
    <t>15.11.2024.</t>
  </si>
  <si>
    <t xml:space="preserve">СФД  - ПРЕГЛЕД УГОВОРА У ПРИПРЕМИ </t>
  </si>
  <si>
    <t xml:space="preserve">СТАТУС У ЗЕМЉИ </t>
  </si>
  <si>
    <t xml:space="preserve">Одлука Предсједништва БИХ о прихватању </t>
  </si>
  <si>
    <t>Одлука Парламентарне скупштине БИХ о давању сагласности за ратификациј у</t>
  </si>
  <si>
    <t xml:space="preserve">Одлука Предсједништва БИХ о ратификацији </t>
  </si>
  <si>
    <t xml:space="preserve">Издградња болница у БИХ - допунско финансирање </t>
  </si>
  <si>
    <t xml:space="preserve">Издрдадња научно технолошког парка у Бања Луци  </t>
  </si>
  <si>
    <t xml:space="preserve">Школство и наука </t>
  </si>
  <si>
    <t xml:space="preserve">Издрдадња и опрема студенског дома при Медицинском факултету УИС </t>
  </si>
  <si>
    <t xml:space="preserve">Школство </t>
  </si>
  <si>
    <t xml:space="preserve">Одлука СМБИХ </t>
  </si>
  <si>
    <t>ПРЕГЛЕД НА ДАН 31.12.2024.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</si>
</sst>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Times New Roman"/>
      <family val="1"/>
      <charset val="238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2" borderId="3" xfId="0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4" fontId="4" fillId="3" borderId="15" xfId="0" applyNumberFormat="1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4" fontId="4" fillId="3" borderId="17" xfId="0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0" fillId="0" borderId="17" xfId="0" applyBorder="1"/>
    <xf numFmtId="0" fontId="4" fillId="3" borderId="17" xfId="0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/>
    </xf>
    <xf numFmtId="0" fontId="0" fillId="5" borderId="11" xfId="0" applyFill="1" applyBorder="1"/>
    <xf numFmtId="0" fontId="0" fillId="5" borderId="18" xfId="0" applyFill="1" applyBorder="1"/>
    <xf numFmtId="0" fontId="0" fillId="5" borderId="5" xfId="0" applyFill="1" applyBorder="1"/>
    <xf numFmtId="0" fontId="9" fillId="5" borderId="8" xfId="0" applyFont="1" applyFill="1" applyBorder="1"/>
    <xf numFmtId="0" fontId="9" fillId="5" borderId="8" xfId="0" applyFont="1" applyFill="1" applyBorder="1" applyAlignment="1">
      <alignment wrapText="1"/>
    </xf>
    <xf numFmtId="4" fontId="4" fillId="0" borderId="13" xfId="0" applyNumberFormat="1" applyFont="1" applyBorder="1" applyAlignment="1">
      <alignment horizontal="center" vertical="center"/>
    </xf>
    <xf numFmtId="0" fontId="8" fillId="0" borderId="20" xfId="0" applyFont="1" applyBorder="1"/>
    <xf numFmtId="4" fontId="10" fillId="0" borderId="20" xfId="0" applyNumberFormat="1" applyFont="1" applyBorder="1" applyAlignment="1">
      <alignment vertical="center" wrapText="1"/>
    </xf>
    <xf numFmtId="4" fontId="10" fillId="0" borderId="20" xfId="0" applyNumberFormat="1" applyFont="1" applyBorder="1" applyAlignment="1">
      <alignment vertical="center"/>
    </xf>
    <xf numFmtId="4" fontId="10" fillId="0" borderId="20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vertical="center" wrapText="1"/>
    </xf>
    <xf numFmtId="4" fontId="10" fillId="0" borderId="13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4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center" vertical="center"/>
    </xf>
    <xf numFmtId="4" fontId="4" fillId="0" borderId="24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4" fillId="3" borderId="8" xfId="0" applyNumberFormat="1" applyFont="1" applyFill="1" applyBorder="1" applyAlignment="1">
      <alignment vertical="center"/>
    </xf>
    <xf numFmtId="4" fontId="14" fillId="3" borderId="17" xfId="0" applyNumberFormat="1" applyFont="1" applyFill="1" applyBorder="1" applyAlignment="1">
      <alignment vertical="center"/>
    </xf>
    <xf numFmtId="0" fontId="2" fillId="3" borderId="17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4" fontId="2" fillId="3" borderId="17" xfId="0" applyNumberFormat="1" applyFont="1" applyFill="1" applyBorder="1" applyAlignment="1">
      <alignment vertical="center"/>
    </xf>
    <xf numFmtId="4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4" borderId="19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7" fillId="0" borderId="21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14" fontId="5" fillId="0" borderId="15" xfId="1" applyNumberFormat="1" applyFont="1" applyBorder="1" applyAlignment="1">
      <alignment horizontal="center" vertical="center"/>
    </xf>
    <xf numFmtId="14" fontId="5" fillId="0" borderId="16" xfId="1" applyNumberFormat="1" applyFont="1" applyBorder="1" applyAlignment="1">
      <alignment horizontal="center" vertical="center"/>
    </xf>
    <xf numFmtId="14" fontId="5" fillId="0" borderId="13" xfId="1" applyNumberFormat="1" applyFont="1" applyBorder="1" applyAlignment="1">
      <alignment horizontal="center" vertical="center"/>
    </xf>
    <xf numFmtId="14" fontId="5" fillId="0" borderId="22" xfId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vertical="center"/>
    </xf>
    <xf numFmtId="0" fontId="9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7" fillId="0" borderId="20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26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3" borderId="13" xfId="0" applyFont="1" applyFill="1" applyBorder="1" applyAlignment="1">
      <alignment horizontal="center" vertical="center" wrapText="1"/>
    </xf>
    <xf numFmtId="4" fontId="10" fillId="0" borderId="17" xfId="0" applyNumberFormat="1" applyFont="1" applyBorder="1" applyAlignment="1">
      <alignment vertical="center" wrapText="1"/>
    </xf>
    <xf numFmtId="0" fontId="8" fillId="0" borderId="17" xfId="0" applyFont="1" applyBorder="1" applyAlignment="1">
      <alignment horizont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1"/>
  <sheetViews>
    <sheetView workbookViewId="0">
      <selection activeCell="D17" sqref="D17"/>
    </sheetView>
  </sheetViews>
  <sheetFormatPr defaultRowHeight="15" x14ac:dyDescent="0.25"/>
  <cols>
    <col min="1" max="1" width="5.42578125" style="64" customWidth="1"/>
    <col min="2" max="2" width="49.42578125" style="64" customWidth="1"/>
    <col min="3" max="3" width="15.85546875" style="64" customWidth="1"/>
    <col min="4" max="6" width="9.140625" style="64"/>
    <col min="7" max="7" width="13.5703125" style="64" customWidth="1"/>
    <col min="8" max="8" width="9.140625" style="64"/>
    <col min="9" max="9" width="19.140625" style="64" customWidth="1"/>
    <col min="10" max="10" width="23.140625" style="64" customWidth="1"/>
    <col min="11" max="11" width="9.140625" style="64"/>
    <col min="12" max="12" width="19.5703125" style="64" customWidth="1"/>
    <col min="13" max="16384" width="9.140625" style="64"/>
  </cols>
  <sheetData>
    <row r="2" spans="1:14" ht="15.75" thickBot="1" x14ac:dyDescent="0.3">
      <c r="D2" s="64" t="s">
        <v>82</v>
      </c>
    </row>
    <row r="3" spans="1:14" ht="15.75" thickBot="1" x14ac:dyDescent="0.3">
      <c r="A3" s="98" t="s">
        <v>44</v>
      </c>
      <c r="B3" s="99"/>
      <c r="C3" s="99"/>
      <c r="D3" s="99"/>
      <c r="E3" s="99"/>
      <c r="F3" s="99"/>
      <c r="G3" s="99"/>
      <c r="H3" s="99"/>
      <c r="I3" s="99"/>
      <c r="J3" s="99"/>
      <c r="K3" s="100"/>
      <c r="L3" s="65"/>
    </row>
    <row r="4" spans="1:14" ht="15.75" thickBot="1" x14ac:dyDescent="0.3">
      <c r="A4" s="1" t="s">
        <v>27</v>
      </c>
      <c r="B4" s="101" t="s">
        <v>28</v>
      </c>
      <c r="C4" s="2"/>
      <c r="D4" s="98" t="s">
        <v>29</v>
      </c>
      <c r="E4" s="99"/>
      <c r="F4" s="99"/>
      <c r="G4" s="100"/>
      <c r="H4" s="101" t="s">
        <v>30</v>
      </c>
      <c r="I4" s="98" t="s">
        <v>31</v>
      </c>
      <c r="J4" s="100"/>
      <c r="K4" s="101" t="s">
        <v>0</v>
      </c>
      <c r="L4" s="66" t="s">
        <v>45</v>
      </c>
    </row>
    <row r="5" spans="1:14" ht="15.75" thickBot="1" x14ac:dyDescent="0.3">
      <c r="A5" s="62" t="s">
        <v>32</v>
      </c>
      <c r="B5" s="102"/>
      <c r="C5" s="4" t="s">
        <v>33</v>
      </c>
      <c r="D5" s="5" t="s">
        <v>34</v>
      </c>
      <c r="E5" s="27" t="s">
        <v>35</v>
      </c>
      <c r="F5" s="6" t="s">
        <v>36</v>
      </c>
      <c r="G5" s="7" t="s">
        <v>37</v>
      </c>
      <c r="H5" s="102"/>
      <c r="I5" s="8" t="s">
        <v>38</v>
      </c>
      <c r="J5" s="61" t="s">
        <v>39</v>
      </c>
      <c r="K5" s="102"/>
      <c r="L5" s="66"/>
    </row>
    <row r="6" spans="1:14" ht="67.5" x14ac:dyDescent="0.25">
      <c r="A6" s="9">
        <v>1</v>
      </c>
      <c r="B6" s="67" t="s">
        <v>46</v>
      </c>
      <c r="C6" s="10" t="s">
        <v>40</v>
      </c>
      <c r="D6" s="12" t="s">
        <v>22</v>
      </c>
      <c r="E6" s="11" t="s">
        <v>3</v>
      </c>
      <c r="F6" s="12" t="s">
        <v>23</v>
      </c>
      <c r="G6" s="13" t="s">
        <v>66</v>
      </c>
      <c r="H6" s="12" t="s">
        <v>47</v>
      </c>
      <c r="I6" s="14">
        <v>67500000</v>
      </c>
      <c r="J6" s="14">
        <v>60511780.100000001</v>
      </c>
      <c r="K6" s="14">
        <f t="shared" ref="K6:K7" si="0">J6/I6*100</f>
        <v>89.647081629629639</v>
      </c>
      <c r="L6" s="68"/>
    </row>
    <row r="7" spans="1:14" ht="56.25" x14ac:dyDescent="0.25">
      <c r="A7" s="9">
        <v>2</v>
      </c>
      <c r="B7" s="67" t="s">
        <v>48</v>
      </c>
      <c r="C7" s="24" t="s">
        <v>41</v>
      </c>
      <c r="D7" s="12" t="s">
        <v>18</v>
      </c>
      <c r="E7" s="11" t="s">
        <v>17</v>
      </c>
      <c r="F7" s="12" t="s">
        <v>24</v>
      </c>
      <c r="G7" s="58" t="s">
        <v>67</v>
      </c>
      <c r="H7" s="12" t="s">
        <v>47</v>
      </c>
      <c r="I7" s="14">
        <v>22500000</v>
      </c>
      <c r="J7" s="14">
        <v>20850731.690000001</v>
      </c>
      <c r="K7" s="14">
        <f t="shared" si="0"/>
        <v>92.669918622222227</v>
      </c>
      <c r="L7" s="68"/>
      <c r="N7" s="64" t="s">
        <v>1</v>
      </c>
    </row>
    <row r="8" spans="1:14" ht="53.25" customHeight="1" x14ac:dyDescent="0.25">
      <c r="A8" s="9">
        <v>3</v>
      </c>
      <c r="B8" s="67" t="s">
        <v>50</v>
      </c>
      <c r="C8" s="24" t="s">
        <v>42</v>
      </c>
      <c r="D8" s="69" t="s">
        <v>2</v>
      </c>
      <c r="E8" s="70" t="s">
        <v>19</v>
      </c>
      <c r="F8" s="71" t="s">
        <v>5</v>
      </c>
      <c r="G8" s="72" t="s">
        <v>68</v>
      </c>
      <c r="H8" s="16" t="s">
        <v>47</v>
      </c>
      <c r="I8" s="17">
        <v>73130000</v>
      </c>
      <c r="J8" s="17">
        <v>68240769.129999995</v>
      </c>
      <c r="K8" s="14">
        <f>J8/I8*100</f>
        <v>93.314329454396272</v>
      </c>
      <c r="L8" s="68"/>
    </row>
    <row r="9" spans="1:14" ht="39" customHeight="1" x14ac:dyDescent="0.25">
      <c r="A9" s="9">
        <v>4</v>
      </c>
      <c r="B9" s="67" t="s">
        <v>51</v>
      </c>
      <c r="C9" s="15" t="s">
        <v>43</v>
      </c>
      <c r="D9" s="69" t="s">
        <v>12</v>
      </c>
      <c r="E9" s="70" t="s">
        <v>13</v>
      </c>
      <c r="F9" s="60" t="s">
        <v>13</v>
      </c>
      <c r="G9" s="59" t="s">
        <v>26</v>
      </c>
      <c r="H9" s="16" t="s">
        <v>47</v>
      </c>
      <c r="I9" s="17">
        <v>82500000</v>
      </c>
      <c r="J9" s="17">
        <v>3193615.11</v>
      </c>
      <c r="K9" s="17">
        <f t="shared" ref="K9:K10" si="1">J9/I9*100</f>
        <v>3.8710486181818182</v>
      </c>
      <c r="L9" s="68"/>
    </row>
    <row r="10" spans="1:14" ht="67.5" x14ac:dyDescent="0.25">
      <c r="A10" s="9">
        <v>5</v>
      </c>
      <c r="B10" s="67" t="s">
        <v>52</v>
      </c>
      <c r="C10" s="24" t="s">
        <v>40</v>
      </c>
      <c r="D10" s="69" t="s">
        <v>14</v>
      </c>
      <c r="E10" s="70" t="s">
        <v>13</v>
      </c>
      <c r="F10" s="69" t="s">
        <v>15</v>
      </c>
      <c r="G10" s="58" t="s">
        <v>69</v>
      </c>
      <c r="H10" s="16" t="s">
        <v>47</v>
      </c>
      <c r="I10" s="17">
        <v>4100000</v>
      </c>
      <c r="J10" s="17">
        <v>3742125.94</v>
      </c>
      <c r="K10" s="17">
        <f t="shared" si="1"/>
        <v>91.271364390243903</v>
      </c>
      <c r="L10" s="68"/>
    </row>
    <row r="11" spans="1:14" ht="15.75" thickBot="1" x14ac:dyDescent="0.3">
      <c r="A11" s="63"/>
      <c r="B11" s="54"/>
      <c r="C11" s="54"/>
      <c r="D11" s="55"/>
      <c r="E11" s="55"/>
      <c r="F11" s="56"/>
      <c r="G11" s="56"/>
      <c r="H11" s="55" t="s">
        <v>47</v>
      </c>
      <c r="I11" s="53">
        <f>SUM(I6:I10)</f>
        <v>249730000</v>
      </c>
      <c r="J11" s="57">
        <f>SUM(J6:J10)</f>
        <v>156539021.97000003</v>
      </c>
      <c r="K11" s="57">
        <f>J11/I11*100</f>
        <v>62.683306759300052</v>
      </c>
      <c r="L11" s="73"/>
      <c r="M11" s="64" t="s">
        <v>1</v>
      </c>
    </row>
  </sheetData>
  <mergeCells count="6">
    <mergeCell ref="A3:K3"/>
    <mergeCell ref="B4:B5"/>
    <mergeCell ref="D4:G4"/>
    <mergeCell ref="H4:H5"/>
    <mergeCell ref="I4:J4"/>
    <mergeCell ref="K4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3"/>
  <sheetViews>
    <sheetView workbookViewId="0">
      <selection activeCell="F14" sqref="F14"/>
    </sheetView>
  </sheetViews>
  <sheetFormatPr defaultRowHeight="15" x14ac:dyDescent="0.25"/>
  <cols>
    <col min="1" max="1" width="4.28515625" style="64" bestFit="1" customWidth="1"/>
    <col min="2" max="2" width="39.7109375" style="64" customWidth="1"/>
    <col min="3" max="3" width="17.28515625" style="64" customWidth="1"/>
    <col min="4" max="6" width="9.140625" style="64"/>
    <col min="7" max="7" width="13.28515625" style="64" customWidth="1"/>
    <col min="8" max="8" width="9.140625" style="64"/>
    <col min="9" max="9" width="20.7109375" style="64" customWidth="1"/>
    <col min="10" max="10" width="7.140625" style="64" bestFit="1" customWidth="1"/>
    <col min="11" max="11" width="8.28515625" style="64" bestFit="1" customWidth="1"/>
    <col min="12" max="16384" width="9.140625" style="64"/>
  </cols>
  <sheetData>
    <row r="2" spans="1:12" ht="15.75" thickBot="1" x14ac:dyDescent="0.3">
      <c r="D2" s="64" t="s">
        <v>82</v>
      </c>
    </row>
    <row r="3" spans="1:12" ht="15.75" thickBot="1" x14ac:dyDescent="0.3">
      <c r="A3" s="98" t="s">
        <v>53</v>
      </c>
      <c r="B3" s="99"/>
      <c r="C3" s="99"/>
      <c r="D3" s="99"/>
      <c r="E3" s="99"/>
      <c r="F3" s="99"/>
      <c r="G3" s="99"/>
      <c r="H3" s="99"/>
      <c r="I3" s="100"/>
      <c r="J3" s="77"/>
      <c r="K3" s="78"/>
    </row>
    <row r="4" spans="1:12" ht="15.75" thickBot="1" x14ac:dyDescent="0.3">
      <c r="A4" s="1" t="s">
        <v>27</v>
      </c>
      <c r="B4" s="101" t="s">
        <v>28</v>
      </c>
      <c r="C4" s="2"/>
      <c r="D4" s="99" t="s">
        <v>29</v>
      </c>
      <c r="E4" s="99"/>
      <c r="F4" s="99"/>
      <c r="G4" s="100"/>
      <c r="H4" s="101" t="s">
        <v>30</v>
      </c>
      <c r="I4" s="22" t="s">
        <v>31</v>
      </c>
      <c r="J4" s="79" t="s">
        <v>54</v>
      </c>
      <c r="K4" s="80" t="s">
        <v>55</v>
      </c>
    </row>
    <row r="5" spans="1:12" ht="15.75" thickBot="1" x14ac:dyDescent="0.3">
      <c r="A5" s="3" t="s">
        <v>32</v>
      </c>
      <c r="B5" s="102"/>
      <c r="C5" s="4" t="s">
        <v>33</v>
      </c>
      <c r="D5" s="5" t="s">
        <v>34</v>
      </c>
      <c r="E5" s="27" t="s">
        <v>35</v>
      </c>
      <c r="F5" s="6" t="s">
        <v>36</v>
      </c>
      <c r="G5" s="7" t="s">
        <v>37</v>
      </c>
      <c r="H5" s="102"/>
      <c r="I5" s="8" t="s">
        <v>56</v>
      </c>
      <c r="J5" s="81"/>
      <c r="K5" s="82" t="s">
        <v>57</v>
      </c>
    </row>
    <row r="6" spans="1:12" ht="38.25" x14ac:dyDescent="0.25">
      <c r="A6" s="94">
        <v>1</v>
      </c>
      <c r="B6" s="83" t="s">
        <v>58</v>
      </c>
      <c r="C6" s="45" t="s">
        <v>59</v>
      </c>
      <c r="D6" s="33"/>
      <c r="E6" s="33"/>
      <c r="F6" s="33"/>
      <c r="G6" s="44"/>
      <c r="H6" s="33" t="s">
        <v>60</v>
      </c>
      <c r="I6" s="14">
        <v>112500000</v>
      </c>
      <c r="J6" s="84" t="s">
        <v>61</v>
      </c>
      <c r="K6" s="68"/>
    </row>
    <row r="7" spans="1:12" ht="63.75" x14ac:dyDescent="0.25">
      <c r="A7" s="9">
        <v>2</v>
      </c>
      <c r="B7" s="85" t="s">
        <v>62</v>
      </c>
      <c r="C7" s="46" t="s">
        <v>42</v>
      </c>
      <c r="D7" s="12" t="s">
        <v>6</v>
      </c>
      <c r="E7" s="11" t="s">
        <v>8</v>
      </c>
      <c r="F7" s="12" t="s">
        <v>9</v>
      </c>
      <c r="G7" s="13" t="s">
        <v>21</v>
      </c>
      <c r="H7" s="12" t="s">
        <v>60</v>
      </c>
      <c r="I7" s="14">
        <v>93750000</v>
      </c>
      <c r="J7" s="84" t="s">
        <v>61</v>
      </c>
      <c r="K7" s="68"/>
    </row>
    <row r="8" spans="1:12" ht="51" x14ac:dyDescent="0.25">
      <c r="A8" s="9">
        <v>3</v>
      </c>
      <c r="B8" s="67" t="s">
        <v>49</v>
      </c>
      <c r="C8" s="95" t="s">
        <v>41</v>
      </c>
      <c r="D8" s="12" t="s">
        <v>2</v>
      </c>
      <c r="E8" s="11" t="s">
        <v>4</v>
      </c>
      <c r="F8" s="12" t="s">
        <v>25</v>
      </c>
      <c r="G8" s="60" t="s">
        <v>11</v>
      </c>
      <c r="H8" s="12" t="s">
        <v>47</v>
      </c>
      <c r="I8" s="14">
        <v>30000000</v>
      </c>
      <c r="J8" s="87" t="s">
        <v>61</v>
      </c>
      <c r="K8" s="14"/>
    </row>
    <row r="9" spans="1:12" ht="51.75" thickBot="1" x14ac:dyDescent="0.3">
      <c r="A9" s="18">
        <v>4</v>
      </c>
      <c r="B9" s="86" t="s">
        <v>63</v>
      </c>
      <c r="C9" s="47" t="s">
        <v>64</v>
      </c>
      <c r="D9" s="16" t="s">
        <v>7</v>
      </c>
      <c r="E9" s="42" t="s">
        <v>16</v>
      </c>
      <c r="F9" s="16" t="s">
        <v>10</v>
      </c>
      <c r="G9" s="43" t="s">
        <v>20</v>
      </c>
      <c r="H9" s="16" t="s">
        <v>60</v>
      </c>
      <c r="I9" s="17">
        <v>93750000</v>
      </c>
      <c r="J9" s="87" t="s">
        <v>61</v>
      </c>
      <c r="K9" s="88"/>
      <c r="L9" s="93"/>
    </row>
    <row r="10" spans="1:12" ht="15.75" thickBot="1" x14ac:dyDescent="0.3">
      <c r="A10" s="76"/>
      <c r="B10" s="89" t="s">
        <v>65</v>
      </c>
      <c r="C10" s="48"/>
      <c r="D10" s="49"/>
      <c r="E10" s="50"/>
      <c r="F10" s="49"/>
      <c r="G10" s="51"/>
      <c r="H10" s="49"/>
      <c r="I10" s="52">
        <f>SUM(I6:I9)</f>
        <v>330000000</v>
      </c>
      <c r="J10" s="90"/>
      <c r="K10" s="91"/>
    </row>
    <row r="11" spans="1:12" x14ac:dyDescent="0.25">
      <c r="B11" s="92"/>
    </row>
    <row r="13" spans="1:12" x14ac:dyDescent="0.25">
      <c r="A13" s="64">
        <v>3</v>
      </c>
    </row>
  </sheetData>
  <mergeCells count="4">
    <mergeCell ref="A3:I3"/>
    <mergeCell ref="B4:B5"/>
    <mergeCell ref="D4:G4"/>
    <mergeCell ref="H4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8"/>
  <sheetViews>
    <sheetView tabSelected="1" workbookViewId="0">
      <selection activeCell="B14" sqref="B14:C14"/>
    </sheetView>
  </sheetViews>
  <sheetFormatPr defaultRowHeight="15" x14ac:dyDescent="0.25"/>
  <cols>
    <col min="1" max="1" width="4.42578125" customWidth="1"/>
    <col min="2" max="2" width="37" customWidth="1"/>
    <col min="3" max="3" width="19" customWidth="1"/>
    <col min="8" max="8" width="18.42578125" customWidth="1"/>
    <col min="9" max="9" width="16" customWidth="1"/>
    <col min="10" max="10" width="16.140625" customWidth="1"/>
    <col min="11" max="11" width="14.7109375" customWidth="1"/>
    <col min="12" max="12" width="17.7109375" customWidth="1"/>
  </cols>
  <sheetData>
    <row r="2" spans="1:12" ht="15.75" thickBot="1" x14ac:dyDescent="0.3">
      <c r="D2" t="s">
        <v>82</v>
      </c>
    </row>
    <row r="3" spans="1:12" ht="15.75" thickBot="1" x14ac:dyDescent="0.3">
      <c r="A3" s="98" t="s">
        <v>71</v>
      </c>
      <c r="B3" s="99"/>
      <c r="C3" s="99"/>
      <c r="D3" s="99"/>
      <c r="E3" s="99"/>
      <c r="F3" s="99"/>
      <c r="G3" s="99"/>
      <c r="H3" s="100"/>
      <c r="I3" s="28"/>
      <c r="J3" s="29"/>
      <c r="K3" s="29"/>
      <c r="L3" s="30"/>
    </row>
    <row r="4" spans="1:12" ht="15.75" thickBot="1" x14ac:dyDescent="0.3">
      <c r="A4" s="1" t="s">
        <v>27</v>
      </c>
      <c r="B4" s="101" t="s">
        <v>28</v>
      </c>
      <c r="C4" s="23"/>
      <c r="D4" s="98" t="s">
        <v>29</v>
      </c>
      <c r="E4" s="99"/>
      <c r="F4" s="100"/>
      <c r="G4" s="101" t="s">
        <v>30</v>
      </c>
      <c r="H4" s="22" t="s">
        <v>31</v>
      </c>
      <c r="I4" s="103" t="s">
        <v>72</v>
      </c>
      <c r="J4" s="104"/>
      <c r="K4" s="104"/>
      <c r="L4" s="105"/>
    </row>
    <row r="5" spans="1:12" ht="78" thickBot="1" x14ac:dyDescent="0.3">
      <c r="A5" s="3" t="s">
        <v>32</v>
      </c>
      <c r="B5" s="102"/>
      <c r="C5" s="4" t="s">
        <v>33</v>
      </c>
      <c r="D5" s="5" t="s">
        <v>34</v>
      </c>
      <c r="E5" s="6" t="s">
        <v>36</v>
      </c>
      <c r="F5" s="7" t="s">
        <v>37</v>
      </c>
      <c r="G5" s="102"/>
      <c r="H5" s="8" t="s">
        <v>38</v>
      </c>
      <c r="I5" s="31" t="s">
        <v>81</v>
      </c>
      <c r="J5" s="32" t="s">
        <v>73</v>
      </c>
      <c r="K5" s="32" t="s">
        <v>74</v>
      </c>
      <c r="L5" s="32" t="s">
        <v>75</v>
      </c>
    </row>
    <row r="6" spans="1:12" ht="24" x14ac:dyDescent="0.25">
      <c r="A6" s="74">
        <v>1</v>
      </c>
      <c r="B6" s="35" t="s">
        <v>76</v>
      </c>
      <c r="C6" s="35" t="s">
        <v>42</v>
      </c>
      <c r="D6" s="36"/>
      <c r="E6" s="36"/>
      <c r="F6" s="36"/>
      <c r="G6" s="37" t="s">
        <v>60</v>
      </c>
      <c r="H6" s="36">
        <v>23250000</v>
      </c>
      <c r="I6" s="34"/>
      <c r="J6" s="34"/>
      <c r="K6" s="34"/>
      <c r="L6" s="34"/>
    </row>
    <row r="7" spans="1:12" ht="24" x14ac:dyDescent="0.25">
      <c r="A7" s="75">
        <v>2</v>
      </c>
      <c r="B7" s="38" t="s">
        <v>77</v>
      </c>
      <c r="C7" s="39" t="s">
        <v>78</v>
      </c>
      <c r="D7" s="39"/>
      <c r="E7" s="39"/>
      <c r="F7" s="39"/>
      <c r="G7" s="40" t="s">
        <v>60</v>
      </c>
      <c r="H7" s="39">
        <v>71250000</v>
      </c>
      <c r="I7" s="41" t="s">
        <v>70</v>
      </c>
      <c r="J7" s="41"/>
      <c r="K7" s="41"/>
      <c r="L7" s="41"/>
    </row>
    <row r="8" spans="1:12" ht="24.75" thickBot="1" x14ac:dyDescent="0.3">
      <c r="A8" s="18">
        <v>3</v>
      </c>
      <c r="B8" s="96" t="s">
        <v>79</v>
      </c>
      <c r="C8" s="19" t="s">
        <v>80</v>
      </c>
      <c r="D8" s="20"/>
      <c r="E8" s="20"/>
      <c r="F8" s="26"/>
      <c r="G8" s="20" t="s">
        <v>60</v>
      </c>
      <c r="H8" s="21">
        <v>48750000</v>
      </c>
      <c r="I8" s="97" t="s">
        <v>70</v>
      </c>
      <c r="J8" s="25"/>
      <c r="K8" s="25"/>
      <c r="L8" s="25"/>
    </row>
  </sheetData>
  <mergeCells count="5">
    <mergeCell ref="I4:L4"/>
    <mergeCell ref="A3:H3"/>
    <mergeCell ref="B4:B5"/>
    <mergeCell ref="D4:F4"/>
    <mergeCell ref="G4:G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Уговори - имплементација </vt:lpstr>
      <vt:lpstr>Уговори - завршени </vt:lpstr>
      <vt:lpstr>Уговори - припрема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Biljana Tabakovic</cp:lastModifiedBy>
  <dcterms:created xsi:type="dcterms:W3CDTF">2021-09-22T09:15:18Z</dcterms:created>
  <dcterms:modified xsi:type="dcterms:W3CDTF">2025-01-14T10:31:57Z</dcterms:modified>
</cp:coreProperties>
</file>